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GB\OneDrive - ASGB\Documenten\docsrvbmaart\"/>
    </mc:Choice>
  </mc:AlternateContent>
  <xr:revisionPtr revIDLastSave="0" documentId="8_{8FC26CE0-6F19-454C-9C38-3D7FF26A8ABB}" xr6:coauthVersionLast="47" xr6:coauthVersionMax="47" xr10:uidLastSave="{00000000-0000-0000-0000-000000000000}"/>
  <bookViews>
    <workbookView xWindow="-120" yWindow="-120" windowWidth="29040" windowHeight="15840" xr2:uid="{0ED0E6A3-C6BE-4409-8FBC-F79BF4ECE86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H66" i="1"/>
  <c r="G60" i="1"/>
  <c r="H59" i="1"/>
  <c r="H50" i="1"/>
  <c r="G50" i="1"/>
  <c r="G47" i="1"/>
  <c r="H46" i="1"/>
  <c r="H42" i="1"/>
  <c r="G42" i="1"/>
  <c r="G34" i="1"/>
  <c r="H33" i="1"/>
  <c r="G28" i="1"/>
  <c r="H27" i="1"/>
  <c r="G20" i="1"/>
  <c r="G17" i="1"/>
  <c r="H16" i="1"/>
  <c r="G74" i="1" l="1"/>
  <c r="G75" i="1" s="1"/>
  <c r="G76" i="1" s="1"/>
</calcChain>
</file>

<file path=xl/sharedStrings.xml><?xml version="1.0" encoding="utf-8"?>
<sst xmlns="http://schemas.openxmlformats.org/spreadsheetml/2006/main" count="126" uniqueCount="95">
  <si>
    <t>RVU(relative value units)</t>
  </si>
  <si>
    <t>volume/week X/60: h?</t>
  </si>
  <si>
    <t>%type/volume X/100</t>
  </si>
  <si>
    <t>Basis</t>
  </si>
  <si>
    <t>&lt;15min</t>
  </si>
  <si>
    <t>15-30min</t>
  </si>
  <si>
    <t>30-45min</t>
  </si>
  <si>
    <t>Totaal</t>
  </si>
  <si>
    <t>electief/kort</t>
  </si>
  <si>
    <t>&lt;15</t>
  </si>
  <si>
    <t>15-30</t>
  </si>
  <si>
    <t>basis/kort</t>
  </si>
  <si>
    <t>complex/lang</t>
  </si>
  <si>
    <t>zeer complex/zeer lang</t>
  </si>
  <si>
    <t>kort</t>
  </si>
  <si>
    <t>na technische prestatie</t>
  </si>
  <si>
    <t>observatie/behandeling</t>
  </si>
  <si>
    <r>
      <rPr>
        <sz val="11"/>
        <color theme="4" tint="-0.249977111117893"/>
        <rFont val="Calibri"/>
        <family val="2"/>
        <scheme val="minor"/>
      </rPr>
      <t>&gt;5</t>
    </r>
    <r>
      <rPr>
        <sz val="11"/>
        <color theme="1"/>
        <rFont val="Calibri"/>
        <family val="2"/>
        <scheme val="minor"/>
      </rPr>
      <t xml:space="preserve"> personeelsleden</t>
    </r>
  </si>
  <si>
    <t>lijst op te maken</t>
  </si>
  <si>
    <t>complex</t>
  </si>
  <si>
    <t>…</t>
  </si>
  <si>
    <t>consult aan bed</t>
  </si>
  <si>
    <t>RVA AMA</t>
  </si>
  <si>
    <t>15-29</t>
  </si>
  <si>
    <t>30-44</t>
  </si>
  <si>
    <t>45-59</t>
  </si>
  <si>
    <t>&gt;45min</t>
  </si>
  <si>
    <t>60-74</t>
  </si>
  <si>
    <t>&gt;30min</t>
  </si>
  <si>
    <t>&lt;30</t>
  </si>
  <si>
    <t>&gt;30</t>
  </si>
  <si>
    <t>&gt;15min</t>
  </si>
  <si>
    <t>?</t>
  </si>
  <si>
    <t>eerste oefening de RVU AMA vergelijken met de Belgische inschatrting door de beroepsverenigingen</t>
  </si>
  <si>
    <t>In rood de multidisciplinaire overlegde tijdsduur inschatting 7/6/23 die we samen in de multidisciplinaire werkgroep hebben gevalideerd</t>
  </si>
  <si>
    <t>einde eerste oefening</t>
  </si>
  <si>
    <t>de blauwe cijfers dienen om een inschatting te maken van de relatieve verhouding van ACA activiteit binnen onze beroepsactiviteit in aantallen en complexiteit</t>
  </si>
  <si>
    <t>start tweede belangrijke oefening</t>
  </si>
  <si>
    <t>SPECIALITEIT titel 2 ou niveau 3 bijkomende bekwaming: …........</t>
  </si>
  <si>
    <t>Viscerale chirurgie</t>
  </si>
  <si>
    <t>omschrijving</t>
  </si>
  <si>
    <t>DUUR</t>
  </si>
  <si>
    <t>DUUR AMA</t>
  </si>
  <si>
    <t>Consulatie</t>
  </si>
  <si>
    <t>weinig complex</t>
  </si>
  <si>
    <t>zeer complex</t>
  </si>
  <si>
    <t>percentage deel professionele activiteit</t>
  </si>
  <si>
    <t>teleconsultation/téléexpertise</t>
  </si>
  <si>
    <t>voorwaarden nog te bepalen</t>
  </si>
  <si>
    <t>Ziekenhuisopname</t>
  </si>
  <si>
    <t>Zorgplan</t>
  </si>
  <si>
    <t>informed consent..</t>
  </si>
  <si>
    <t>électief-comorbiditeit/lang</t>
  </si>
  <si>
    <t>niet geplande opname/zeer lang</t>
  </si>
  <si>
    <t>dagelijkse controle</t>
  </si>
  <si>
    <t>inbegrepen nota in dossier, voorschriften, consultaanvragen…</t>
  </si>
  <si>
    <t>stabiele patiënt/kort</t>
  </si>
  <si>
    <t>zeer complex/ majeur probleem</t>
  </si>
  <si>
    <t>serieel multidisciplinair overleg per opname (vb team vergadering)</t>
  </si>
  <si>
    <t>1 x per opname?</t>
  </si>
  <si>
    <t>serieel consult per opname/per discipline/multidisciplinair team (vb diabetes)</t>
  </si>
  <si>
    <t>Ontslag document</t>
  </si>
  <si>
    <t>electief/complex/lang</t>
  </si>
  <si>
    <t>Verdere transmurale opvolging inclusief lange termijn care plan</t>
  </si>
  <si>
    <t>maximum 1 x per patiënt contact/gezondheidsprobleem</t>
  </si>
  <si>
    <t>uitgebreid rapport</t>
  </si>
  <si>
    <t>Controle en ontslag uit dagziekenhuis</t>
  </si>
  <si>
    <t>eigen patiënten</t>
  </si>
  <si>
    <t>zeer complex / Zeer lang</t>
  </si>
  <si>
    <t>inclusief opname en ontslag documenten</t>
  </si>
  <si>
    <t>Interdisciplinaire concertatie</t>
  </si>
  <si>
    <t>multidisciplinair</t>
  </si>
  <si>
    <t>eenmaal per opname/patient contact</t>
  </si>
  <si>
    <t>rapport in dossier</t>
  </si>
  <si>
    <t>toepassingsregels nog te definieren</t>
  </si>
  <si>
    <t>coordinator multidisciplinair platform</t>
  </si>
  <si>
    <t>principe akkoord modaliteiten nog uit te werken</t>
  </si>
  <si>
    <t>Andere beroepsactiviteit</t>
  </si>
  <si>
    <t>opêraties, technische onderzoeken</t>
  </si>
  <si>
    <t>Totale beroepsactiviteit</t>
  </si>
  <si>
    <t>Niet aan individuele patiënt gebonden activiteit</t>
  </si>
  <si>
    <t>uren per werkweek</t>
  </si>
  <si>
    <t>activiteit diensthoofd</t>
  </si>
  <si>
    <t>eenvoudig dienst met &lt; 5 FTE artsen</t>
  </si>
  <si>
    <t>&gt;6 FTE artsen</t>
  </si>
  <si>
    <t>principieel akkoord / grootte orde en werkbelasting nog te omschjrijven ook na resultaten EXEL co-governance enquête</t>
  </si>
  <si>
    <t>bijkomende ondersteuining in ander overleg rond inzet ziekenhuispersoneel niet artsen</t>
  </si>
  <si>
    <t>Gele blokjes : deels besproken verplaatst naar volgende vergadering 20/9/23 of voorstel tot aanpassing</t>
  </si>
  <si>
    <r>
      <t xml:space="preserve">in oranje aangeduid: tijdspanne of RVU unaniem </t>
    </r>
    <r>
      <rPr>
        <b/>
        <sz val="11"/>
        <color theme="4" tint="-0.249977111117893"/>
        <rFont val="Calibri"/>
        <family val="2"/>
        <scheme val="minor"/>
      </rPr>
      <t xml:space="preserve">NIET </t>
    </r>
    <r>
      <rPr>
        <sz val="11"/>
        <color theme="4" tint="-0.249977111117893"/>
        <rFont val="Calibri"/>
        <family val="2"/>
        <scheme val="minor"/>
      </rPr>
      <t>weerhouden</t>
    </r>
  </si>
  <si>
    <t>zonder aanwezigheid patiênt</t>
  </si>
  <si>
    <t>&lt;250bed</t>
  </si>
  <si>
    <t>250-500bed</t>
  </si>
  <si>
    <t>&gt;500bed</t>
  </si>
  <si>
    <t>Dit is een voorbeeld ingevuld voor heelkunde de cijfers in kolommen G &amp; H dienen voor uw specialiteit te worden aangepast</t>
  </si>
  <si>
    <t>voorbeeld VISCERALE HEELKUNDE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</si>
</sst>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Protection="0"/>
  </cellStyleXfs>
  <cellXfs count="42">
    <xf numFmtId="0" fontId="0" fillId="0" borderId="0" xfId="0"/>
    <xf numFmtId="0" fontId="4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9" fontId="8" fillId="0" borderId="0" xfId="0" applyNumberFormat="1" applyFont="1"/>
    <xf numFmtId="9" fontId="3" fillId="0" borderId="0" xfId="0" applyNumberFormat="1" applyFont="1"/>
    <xf numFmtId="0" fontId="4" fillId="2" borderId="0" xfId="0" applyFont="1" applyFill="1"/>
    <xf numFmtId="0" fontId="0" fillId="2" borderId="0" xfId="0" applyFill="1"/>
    <xf numFmtId="0" fontId="10" fillId="2" borderId="0" xfId="0" applyFont="1" applyFill="1"/>
    <xf numFmtId="9" fontId="0" fillId="0" borderId="0" xfId="0" applyNumberFormat="1"/>
    <xf numFmtId="1" fontId="11" fillId="0" borderId="0" xfId="0" applyNumberFormat="1" applyFont="1"/>
    <xf numFmtId="0" fontId="12" fillId="0" borderId="0" xfId="0" applyFont="1"/>
    <xf numFmtId="0" fontId="9" fillId="2" borderId="0" xfId="0" applyFont="1" applyFill="1"/>
    <xf numFmtId="0" fontId="2" fillId="0" borderId="0" xfId="0" applyFont="1"/>
    <xf numFmtId="0" fontId="14" fillId="0" borderId="0" xfId="0" applyFont="1"/>
    <xf numFmtId="0" fontId="17" fillId="0" borderId="0" xfId="0" applyFont="1"/>
    <xf numFmtId="0" fontId="0" fillId="3" borderId="0" xfId="0" applyFill="1"/>
    <xf numFmtId="0" fontId="17" fillId="3" borderId="0" xfId="0" applyFont="1" applyFill="1"/>
    <xf numFmtId="0" fontId="5" fillId="3" borderId="0" xfId="0" applyFont="1" applyFill="1"/>
    <xf numFmtId="0" fontId="18" fillId="3" borderId="0" xfId="0" applyFont="1" applyFill="1"/>
    <xf numFmtId="0" fontId="16" fillId="3" borderId="0" xfId="0" applyFont="1" applyFill="1"/>
    <xf numFmtId="0" fontId="17" fillId="4" borderId="0" xfId="0" applyFont="1" applyFill="1"/>
    <xf numFmtId="0" fontId="17" fillId="5" borderId="0" xfId="0" applyFont="1" applyFill="1"/>
    <xf numFmtId="0" fontId="4" fillId="0" borderId="0" xfId="0" applyFont="1" applyAlignment="1">
      <alignment horizontal="right"/>
    </xf>
    <xf numFmtId="0" fontId="10" fillId="6" borderId="0" xfId="0" applyFont="1" applyFill="1"/>
    <xf numFmtId="0" fontId="0" fillId="6" borderId="0" xfId="0" applyFill="1"/>
    <xf numFmtId="1" fontId="19" fillId="0" borderId="0" xfId="0" applyNumberFormat="1" applyFont="1"/>
    <xf numFmtId="9" fontId="12" fillId="0" borderId="0" xfId="0" applyNumberFormat="1" applyFont="1"/>
    <xf numFmtId="0" fontId="20" fillId="0" borderId="0" xfId="0" applyFont="1"/>
    <xf numFmtId="0" fontId="15" fillId="0" borderId="0" xfId="0" applyFont="1"/>
    <xf numFmtId="0" fontId="6" fillId="0" borderId="0" xfId="0" applyFont="1"/>
    <xf numFmtId="0" fontId="21" fillId="0" borderId="0" xfId="0" applyFont="1"/>
    <xf numFmtId="0" fontId="21" fillId="2" borderId="0" xfId="0" applyFont="1" applyFill="1"/>
    <xf numFmtId="0" fontId="15" fillId="2" borderId="0" xfId="0" applyFont="1" applyFill="1"/>
    <xf numFmtId="0" fontId="22" fillId="2" borderId="0" xfId="0" applyFont="1" applyFill="1"/>
    <xf numFmtId="0" fontId="17" fillId="2" borderId="0" xfId="0" applyFont="1" applyFill="1"/>
    <xf numFmtId="0" fontId="23" fillId="0" borderId="0" xfId="0" applyFont="1"/>
  </cellXfs>
  <cellStyles count="3">
    <cellStyle name="Procent 2" xfId="1" xr:uid="{E7B18B37-CE5E-45E6-973D-AFED4ECF7AEA}"/>
    <cellStyle name="Standaard" xfId="0" builtinId="0"/>
    <cellStyle name="Standaard 2" xfId="2" xr:uid="{8CCFD279-4F6F-4E6D-9E9B-778BAC647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268AA-3F53-47AF-85B2-3C66FD42D19B}">
  <dimension ref="A1:I97"/>
  <sheetViews>
    <sheetView tabSelected="1" workbookViewId="0">
      <selection activeCell="B1" sqref="B1"/>
    </sheetView>
  </sheetViews>
  <sheetFormatPr defaultRowHeight="15" x14ac:dyDescent="0.25"/>
  <cols>
    <col min="1" max="1" width="70.7109375" customWidth="1"/>
    <col min="2" max="2" width="40.7109375" customWidth="1"/>
    <col min="3" max="3" width="27.7109375" bestFit="1" customWidth="1"/>
    <col min="4" max="4" width="11.7109375" bestFit="1" customWidth="1"/>
    <col min="5" max="5" width="40.28515625" bestFit="1" customWidth="1"/>
    <col min="6" max="6" width="10.42578125" bestFit="1" customWidth="1"/>
    <col min="7" max="7" width="39.42578125" bestFit="1" customWidth="1"/>
    <col min="8" max="8" width="22.140625" bestFit="1" customWidth="1"/>
  </cols>
  <sheetData>
    <row r="1" spans="1:8" x14ac:dyDescent="0.25">
      <c r="A1" t="s">
        <v>38</v>
      </c>
    </row>
    <row r="2" spans="1:8" ht="31.5" x14ac:dyDescent="0.5">
      <c r="A2" t="s">
        <v>93</v>
      </c>
      <c r="D2" s="41" t="s">
        <v>94</v>
      </c>
      <c r="F2" s="21"/>
    </row>
    <row r="3" spans="1:8" x14ac:dyDescent="0.25">
      <c r="A3" s="20" t="s">
        <v>33</v>
      </c>
      <c r="D3" s="21"/>
      <c r="F3" s="21"/>
    </row>
    <row r="4" spans="1:8" x14ac:dyDescent="0.25">
      <c r="D4" s="21"/>
      <c r="F4" s="21"/>
    </row>
    <row r="5" spans="1:8" ht="18.75" x14ac:dyDescent="0.3">
      <c r="A5" s="34" t="s">
        <v>34</v>
      </c>
      <c r="D5" s="21"/>
      <c r="F5" s="21"/>
      <c r="G5" s="34" t="s">
        <v>35</v>
      </c>
    </row>
    <row r="6" spans="1:8" ht="18.75" x14ac:dyDescent="0.3">
      <c r="A6" s="35" t="s">
        <v>36</v>
      </c>
      <c r="B6" s="2"/>
      <c r="D6" s="21"/>
      <c r="F6" s="21"/>
      <c r="G6" s="35" t="s">
        <v>37</v>
      </c>
    </row>
    <row r="7" spans="1:8" x14ac:dyDescent="0.25">
      <c r="D7" s="21"/>
      <c r="F7" s="21"/>
    </row>
    <row r="8" spans="1:8" x14ac:dyDescent="0.25">
      <c r="D8" s="21"/>
      <c r="F8" s="21"/>
    </row>
    <row r="9" spans="1:8" ht="21" x14ac:dyDescent="0.35">
      <c r="A9" s="3" t="s">
        <v>38</v>
      </c>
      <c r="C9" t="s">
        <v>39</v>
      </c>
      <c r="D9" s="21"/>
      <c r="F9" s="21"/>
    </row>
    <row r="10" spans="1:8" ht="15.75" x14ac:dyDescent="0.25">
      <c r="B10" s="4" t="s">
        <v>40</v>
      </c>
      <c r="C10" s="4" t="s">
        <v>41</v>
      </c>
      <c r="D10" s="22" t="s">
        <v>42</v>
      </c>
      <c r="E10" s="4" t="s">
        <v>0</v>
      </c>
      <c r="F10" s="24" t="s">
        <v>22</v>
      </c>
      <c r="G10" s="4" t="s">
        <v>1</v>
      </c>
      <c r="H10" s="4" t="s">
        <v>2</v>
      </c>
    </row>
    <row r="11" spans="1:8" ht="15.75" x14ac:dyDescent="0.25">
      <c r="A11" s="5" t="s">
        <v>43</v>
      </c>
      <c r="D11" s="22"/>
      <c r="F11" s="25"/>
    </row>
    <row r="12" spans="1:8" x14ac:dyDescent="0.25">
      <c r="B12" t="s">
        <v>3</v>
      </c>
      <c r="C12" s="1" t="s">
        <v>4</v>
      </c>
      <c r="D12" s="26" t="s">
        <v>23</v>
      </c>
      <c r="E12" s="1">
        <v>0.93</v>
      </c>
      <c r="F12" s="22">
        <v>0.93</v>
      </c>
      <c r="H12" s="6">
        <v>30</v>
      </c>
    </row>
    <row r="13" spans="1:8" x14ac:dyDescent="0.25">
      <c r="B13" t="s">
        <v>44</v>
      </c>
      <c r="C13" s="1" t="s">
        <v>5</v>
      </c>
      <c r="D13" s="26" t="s">
        <v>24</v>
      </c>
      <c r="E13" s="1">
        <v>1.6</v>
      </c>
      <c r="F13" s="22">
        <v>1.6</v>
      </c>
      <c r="H13" s="6">
        <v>40</v>
      </c>
    </row>
    <row r="14" spans="1:8" x14ac:dyDescent="0.25">
      <c r="B14" t="s">
        <v>19</v>
      </c>
      <c r="C14" s="1" t="s">
        <v>6</v>
      </c>
      <c r="D14" s="26" t="s">
        <v>25</v>
      </c>
      <c r="E14" s="1">
        <v>2.6</v>
      </c>
      <c r="F14" s="22">
        <v>2.6</v>
      </c>
      <c r="H14" s="6">
        <v>20</v>
      </c>
    </row>
    <row r="15" spans="1:8" x14ac:dyDescent="0.25">
      <c r="B15" t="s">
        <v>45</v>
      </c>
      <c r="C15" s="1" t="s">
        <v>26</v>
      </c>
      <c r="D15" s="26" t="s">
        <v>27</v>
      </c>
      <c r="E15" s="1">
        <v>3.5</v>
      </c>
      <c r="F15" s="22">
        <v>3.5</v>
      </c>
      <c r="H15" s="6">
        <v>10</v>
      </c>
    </row>
    <row r="16" spans="1:8" x14ac:dyDescent="0.25">
      <c r="B16" s="7" t="s">
        <v>7</v>
      </c>
      <c r="D16" s="22"/>
      <c r="F16" s="22"/>
      <c r="G16" s="8">
        <v>16</v>
      </c>
      <c r="H16" s="7">
        <f>SUM(H12:H15)</f>
        <v>100</v>
      </c>
    </row>
    <row r="17" spans="1:8" ht="15.75" x14ac:dyDescent="0.25">
      <c r="D17" s="22"/>
      <c r="E17" t="s">
        <v>46</v>
      </c>
      <c r="F17" s="22"/>
      <c r="G17" s="9">
        <f>G16/60</f>
        <v>0.26666666666666666</v>
      </c>
    </row>
    <row r="18" spans="1:8" ht="15.75" x14ac:dyDescent="0.25">
      <c r="D18" s="22"/>
      <c r="F18" s="22"/>
      <c r="G18" s="9"/>
    </row>
    <row r="19" spans="1:8" ht="15.75" x14ac:dyDescent="0.25">
      <c r="A19" s="16" t="s">
        <v>47</v>
      </c>
      <c r="D19" s="22"/>
      <c r="E19" s="1">
        <v>0.93</v>
      </c>
      <c r="F19" s="23"/>
      <c r="G19" s="31">
        <v>0</v>
      </c>
      <c r="H19">
        <v>0</v>
      </c>
    </row>
    <row r="20" spans="1:8" ht="18.75" x14ac:dyDescent="0.3">
      <c r="A20" s="37" t="s">
        <v>48</v>
      </c>
      <c r="D20" s="22"/>
      <c r="E20" t="s">
        <v>46</v>
      </c>
      <c r="F20" s="23"/>
      <c r="G20" s="9">
        <f>G19/60</f>
        <v>0</v>
      </c>
    </row>
    <row r="21" spans="1:8" ht="15.75" x14ac:dyDescent="0.25">
      <c r="D21" s="22"/>
      <c r="F21" s="22"/>
      <c r="G21" s="9"/>
    </row>
    <row r="22" spans="1:8" x14ac:dyDescent="0.25">
      <c r="D22" s="22"/>
      <c r="F22" s="22"/>
    </row>
    <row r="23" spans="1:8" ht="15.75" x14ac:dyDescent="0.25">
      <c r="A23" s="5" t="s">
        <v>49</v>
      </c>
      <c r="D23" s="22"/>
      <c r="F23" s="22"/>
    </row>
    <row r="24" spans="1:8" x14ac:dyDescent="0.25">
      <c r="A24" t="s">
        <v>50</v>
      </c>
      <c r="B24" t="s">
        <v>8</v>
      </c>
      <c r="C24" s="1" t="s">
        <v>9</v>
      </c>
      <c r="D24" s="26">
        <v>40</v>
      </c>
      <c r="E24" s="1">
        <v>0.93</v>
      </c>
      <c r="F24" s="26">
        <v>1.63</v>
      </c>
      <c r="H24" s="8">
        <v>80</v>
      </c>
    </row>
    <row r="25" spans="1:8" x14ac:dyDescent="0.25">
      <c r="A25" t="s">
        <v>51</v>
      </c>
      <c r="B25" t="s">
        <v>52</v>
      </c>
      <c r="C25" s="1" t="s">
        <v>10</v>
      </c>
      <c r="D25" s="26">
        <v>55</v>
      </c>
      <c r="E25" s="1">
        <v>1.6</v>
      </c>
      <c r="F25" s="26">
        <v>2.6</v>
      </c>
      <c r="H25" s="8">
        <v>15</v>
      </c>
    </row>
    <row r="26" spans="1:8" x14ac:dyDescent="0.25">
      <c r="B26" t="s">
        <v>53</v>
      </c>
      <c r="C26" s="1" t="s">
        <v>28</v>
      </c>
      <c r="D26" s="26">
        <v>75</v>
      </c>
      <c r="E26" s="1">
        <v>2.6</v>
      </c>
      <c r="F26" s="26">
        <v>3.5</v>
      </c>
      <c r="H26" s="8">
        <v>5</v>
      </c>
    </row>
    <row r="27" spans="1:8" x14ac:dyDescent="0.25">
      <c r="D27" s="22"/>
      <c r="F27" s="22"/>
      <c r="G27" s="8">
        <v>3</v>
      </c>
      <c r="H27" s="7">
        <f>SUM(H24:H26)</f>
        <v>100</v>
      </c>
    </row>
    <row r="28" spans="1:8" x14ac:dyDescent="0.25">
      <c r="D28" s="22"/>
      <c r="E28" t="s">
        <v>46</v>
      </c>
      <c r="F28" s="22"/>
      <c r="G28" s="10">
        <f>G27/60</f>
        <v>0.05</v>
      </c>
    </row>
    <row r="29" spans="1:8" ht="15.75" x14ac:dyDescent="0.25">
      <c r="A29" s="5" t="s">
        <v>54</v>
      </c>
      <c r="D29" s="22"/>
      <c r="F29" s="22"/>
    </row>
    <row r="30" spans="1:8" x14ac:dyDescent="0.25">
      <c r="A30" t="s">
        <v>55</v>
      </c>
      <c r="B30" t="s">
        <v>56</v>
      </c>
      <c r="C30" s="1" t="s">
        <v>9</v>
      </c>
      <c r="D30" s="26">
        <v>25</v>
      </c>
      <c r="E30" s="1">
        <v>0.93</v>
      </c>
      <c r="F30" s="26">
        <v>1</v>
      </c>
      <c r="H30" s="8">
        <v>75</v>
      </c>
    </row>
    <row r="31" spans="1:8" x14ac:dyDescent="0.25">
      <c r="B31" t="s">
        <v>12</v>
      </c>
      <c r="C31" s="1" t="s">
        <v>10</v>
      </c>
      <c r="D31" s="26">
        <v>35</v>
      </c>
      <c r="E31" s="1">
        <v>1.6</v>
      </c>
      <c r="F31" s="26">
        <v>1.59</v>
      </c>
      <c r="H31" s="8">
        <v>15</v>
      </c>
    </row>
    <row r="32" spans="1:8" x14ac:dyDescent="0.25">
      <c r="B32" t="s">
        <v>57</v>
      </c>
      <c r="C32" s="1" t="s">
        <v>28</v>
      </c>
      <c r="D32" s="26">
        <v>50</v>
      </c>
      <c r="E32" s="1">
        <v>2.6</v>
      </c>
      <c r="F32" s="26">
        <v>2.4</v>
      </c>
      <c r="H32" s="8">
        <v>10</v>
      </c>
    </row>
    <row r="33" spans="1:8" x14ac:dyDescent="0.25">
      <c r="B33" s="12" t="s">
        <v>58</v>
      </c>
      <c r="C33" s="12"/>
      <c r="D33" s="40"/>
      <c r="E33" s="11">
        <v>3.5</v>
      </c>
      <c r="F33" s="26"/>
      <c r="G33" s="8">
        <v>10</v>
      </c>
      <c r="H33" s="7">
        <f>SUM(H30:H32)</f>
        <v>100</v>
      </c>
    </row>
    <row r="34" spans="1:8" x14ac:dyDescent="0.25">
      <c r="D34" s="22"/>
      <c r="E34" t="s">
        <v>46</v>
      </c>
      <c r="F34" s="22"/>
      <c r="G34" s="10">
        <f>G33/60</f>
        <v>0.16666666666666666</v>
      </c>
    </row>
    <row r="35" spans="1:8" x14ac:dyDescent="0.25">
      <c r="D35" s="22"/>
      <c r="F35" s="22"/>
    </row>
    <row r="36" spans="1:8" x14ac:dyDescent="0.25">
      <c r="D36" s="22"/>
      <c r="F36" s="22"/>
    </row>
    <row r="37" spans="1:8" ht="15.75" x14ac:dyDescent="0.25">
      <c r="A37" s="5" t="s">
        <v>21</v>
      </c>
      <c r="D37" s="22"/>
      <c r="F37" s="22"/>
    </row>
    <row r="38" spans="1:8" ht="18.75" x14ac:dyDescent="0.3">
      <c r="A38" s="36" t="s">
        <v>59</v>
      </c>
      <c r="B38" t="s">
        <v>11</v>
      </c>
      <c r="C38" s="1" t="s">
        <v>4</v>
      </c>
      <c r="D38" s="26">
        <v>35</v>
      </c>
      <c r="E38" s="1">
        <v>0.93</v>
      </c>
      <c r="F38" s="26">
        <v>1.5</v>
      </c>
      <c r="H38" s="8">
        <v>50</v>
      </c>
    </row>
    <row r="39" spans="1:8" x14ac:dyDescent="0.25">
      <c r="B39" t="s">
        <v>12</v>
      </c>
      <c r="C39" s="1" t="s">
        <v>5</v>
      </c>
      <c r="D39" s="26">
        <v>45</v>
      </c>
      <c r="E39" s="1">
        <v>1.6</v>
      </c>
      <c r="F39" s="26">
        <v>2</v>
      </c>
      <c r="H39" s="8">
        <v>50</v>
      </c>
    </row>
    <row r="40" spans="1:8" x14ac:dyDescent="0.25">
      <c r="B40" t="s">
        <v>13</v>
      </c>
      <c r="C40" s="1" t="s">
        <v>28</v>
      </c>
      <c r="D40" s="26">
        <v>60</v>
      </c>
      <c r="E40" s="1">
        <v>2.6</v>
      </c>
      <c r="F40" s="26">
        <v>2.72</v>
      </c>
      <c r="H40" s="8">
        <v>0</v>
      </c>
    </row>
    <row r="41" spans="1:8" ht="15.75" x14ac:dyDescent="0.25">
      <c r="B41" s="39" t="s">
        <v>60</v>
      </c>
      <c r="C41" s="12"/>
      <c r="D41" s="40"/>
      <c r="E41" s="11">
        <v>3.5</v>
      </c>
      <c r="F41" s="26"/>
      <c r="G41" s="8">
        <v>2</v>
      </c>
      <c r="H41">
        <v>0</v>
      </c>
    </row>
    <row r="42" spans="1:8" x14ac:dyDescent="0.25">
      <c r="D42" s="22"/>
      <c r="E42" t="s">
        <v>46</v>
      </c>
      <c r="F42" s="22"/>
      <c r="G42" s="10">
        <f>G41/60</f>
        <v>3.3333333333333333E-2</v>
      </c>
      <c r="H42" s="7">
        <f>SUM(H38:H41)</f>
        <v>100</v>
      </c>
    </row>
    <row r="43" spans="1:8" x14ac:dyDescent="0.25">
      <c r="D43" s="22"/>
      <c r="F43" s="22"/>
    </row>
    <row r="44" spans="1:8" ht="15.75" x14ac:dyDescent="0.25">
      <c r="A44" s="5" t="s">
        <v>61</v>
      </c>
      <c r="B44" t="s">
        <v>8</v>
      </c>
      <c r="C44" s="1" t="s">
        <v>9</v>
      </c>
      <c r="D44" s="27" t="s">
        <v>29</v>
      </c>
      <c r="E44" s="1">
        <v>0.93</v>
      </c>
      <c r="F44" s="27">
        <v>1.5</v>
      </c>
      <c r="H44" s="8">
        <v>66.599999999999994</v>
      </c>
    </row>
    <row r="45" spans="1:8" x14ac:dyDescent="0.25">
      <c r="B45" t="s">
        <v>62</v>
      </c>
      <c r="C45" s="1" t="s">
        <v>10</v>
      </c>
      <c r="D45" s="27" t="s">
        <v>30</v>
      </c>
      <c r="E45" s="1">
        <v>1.6</v>
      </c>
      <c r="F45" s="27">
        <v>2.15</v>
      </c>
      <c r="H45" s="8">
        <v>33.299999999999997</v>
      </c>
    </row>
    <row r="46" spans="1:8" x14ac:dyDescent="0.25">
      <c r="D46" s="22"/>
      <c r="F46" s="22"/>
      <c r="G46" s="8">
        <v>3</v>
      </c>
      <c r="H46" s="15">
        <f>SUM(H44:H45)</f>
        <v>99.899999999999991</v>
      </c>
    </row>
    <row r="47" spans="1:8" ht="15.75" x14ac:dyDescent="0.25">
      <c r="D47" s="22"/>
      <c r="F47" s="22"/>
      <c r="G47" s="9">
        <f>G46/60</f>
        <v>0.05</v>
      </c>
    </row>
    <row r="48" spans="1:8" x14ac:dyDescent="0.25">
      <c r="D48" s="22"/>
      <c r="F48" s="22"/>
    </row>
    <row r="49" spans="1:8" ht="15.75" x14ac:dyDescent="0.25">
      <c r="A49" s="17" t="s">
        <v>63</v>
      </c>
      <c r="B49" s="12"/>
      <c r="C49" s="12" t="s">
        <v>5</v>
      </c>
      <c r="D49" s="40"/>
      <c r="E49" s="11">
        <v>2.6</v>
      </c>
      <c r="F49" s="22">
        <v>1.5</v>
      </c>
      <c r="G49" s="8">
        <v>0</v>
      </c>
      <c r="H49" s="8">
        <v>0</v>
      </c>
    </row>
    <row r="50" spans="1:8" ht="18.75" x14ac:dyDescent="0.3">
      <c r="A50" s="36" t="s">
        <v>64</v>
      </c>
      <c r="D50" s="22"/>
      <c r="E50" t="s">
        <v>46</v>
      </c>
      <c r="F50" s="23"/>
      <c r="G50" s="9">
        <f>G49/60</f>
        <v>0</v>
      </c>
      <c r="H50" s="7">
        <f>SUM(H49)</f>
        <v>0</v>
      </c>
    </row>
    <row r="51" spans="1:8" x14ac:dyDescent="0.25">
      <c r="A51" t="s">
        <v>65</v>
      </c>
      <c r="D51" s="22"/>
      <c r="F51" s="23"/>
    </row>
    <row r="52" spans="1:8" x14ac:dyDescent="0.25">
      <c r="D52" s="22"/>
      <c r="F52" s="22"/>
    </row>
    <row r="53" spans="1:8" x14ac:dyDescent="0.25">
      <c r="D53" s="22"/>
      <c r="F53" s="22"/>
    </row>
    <row r="54" spans="1:8" ht="15.75" x14ac:dyDescent="0.25">
      <c r="A54" s="5" t="s">
        <v>66</v>
      </c>
      <c r="D54" s="22"/>
      <c r="F54" s="23"/>
    </row>
    <row r="55" spans="1:8" x14ac:dyDescent="0.25">
      <c r="A55" s="2" t="s">
        <v>67</v>
      </c>
      <c r="D55" s="22"/>
      <c r="F55" s="23"/>
    </row>
    <row r="56" spans="1:8" x14ac:dyDescent="0.25">
      <c r="A56" t="s">
        <v>15</v>
      </c>
      <c r="B56" t="s">
        <v>14</v>
      </c>
      <c r="C56" t="s">
        <v>4</v>
      </c>
      <c r="D56" s="22">
        <v>40</v>
      </c>
      <c r="E56" s="11">
        <v>0.93</v>
      </c>
      <c r="F56" s="23">
        <v>2</v>
      </c>
      <c r="H56" s="8">
        <v>100</v>
      </c>
    </row>
    <row r="57" spans="1:8" x14ac:dyDescent="0.25">
      <c r="A57" t="s">
        <v>16</v>
      </c>
      <c r="B57" t="s">
        <v>12</v>
      </c>
      <c r="C57" t="s">
        <v>5</v>
      </c>
      <c r="D57" s="22">
        <v>70</v>
      </c>
      <c r="E57" s="11">
        <v>1.6</v>
      </c>
      <c r="F57" s="23">
        <v>3.24</v>
      </c>
      <c r="H57" s="8">
        <v>0</v>
      </c>
    </row>
    <row r="58" spans="1:8" x14ac:dyDescent="0.25">
      <c r="A58" t="s">
        <v>16</v>
      </c>
      <c r="B58" t="s">
        <v>68</v>
      </c>
      <c r="C58" t="s">
        <v>28</v>
      </c>
      <c r="D58" s="22">
        <v>85</v>
      </c>
      <c r="E58" s="11">
        <v>2.6</v>
      </c>
      <c r="F58" s="23">
        <v>4.3</v>
      </c>
      <c r="H58" s="8">
        <v>0</v>
      </c>
    </row>
    <row r="59" spans="1:8" ht="18.75" x14ac:dyDescent="0.3">
      <c r="A59" s="37" t="s">
        <v>69</v>
      </c>
      <c r="D59" s="23"/>
      <c r="F59" s="21"/>
      <c r="G59" s="8">
        <v>2</v>
      </c>
      <c r="H59" s="7">
        <f>SUM(H56:H58)</f>
        <v>100</v>
      </c>
    </row>
    <row r="60" spans="1:8" ht="15.75" x14ac:dyDescent="0.25">
      <c r="D60" s="23"/>
      <c r="E60" t="s">
        <v>46</v>
      </c>
      <c r="F60" s="21"/>
      <c r="G60" s="9">
        <f>G59/60</f>
        <v>3.3333333333333333E-2</v>
      </c>
    </row>
    <row r="61" spans="1:8" x14ac:dyDescent="0.25">
      <c r="D61" s="22"/>
      <c r="F61" s="22"/>
    </row>
    <row r="62" spans="1:8" x14ac:dyDescent="0.25">
      <c r="D62" s="22"/>
      <c r="F62" s="22"/>
    </row>
    <row r="63" spans="1:8" ht="15.75" x14ac:dyDescent="0.25">
      <c r="A63" s="5" t="s">
        <v>70</v>
      </c>
      <c r="D63" s="22"/>
      <c r="F63" s="22"/>
    </row>
    <row r="64" spans="1:8" x14ac:dyDescent="0.25">
      <c r="A64" t="s">
        <v>89</v>
      </c>
      <c r="B64" t="s">
        <v>71</v>
      </c>
      <c r="C64" s="1" t="s">
        <v>31</v>
      </c>
      <c r="D64" s="26">
        <v>30</v>
      </c>
      <c r="E64" s="1">
        <v>0.93</v>
      </c>
      <c r="F64" s="26">
        <v>1.1000000000000001</v>
      </c>
      <c r="H64" s="8">
        <v>50</v>
      </c>
    </row>
    <row r="65" spans="1:9" x14ac:dyDescent="0.25">
      <c r="A65" t="s">
        <v>72</v>
      </c>
      <c r="C65" s="1"/>
      <c r="D65" s="22"/>
      <c r="E65" s="1"/>
      <c r="F65" s="22"/>
      <c r="H65" s="8">
        <v>50</v>
      </c>
    </row>
    <row r="66" spans="1:9" x14ac:dyDescent="0.25">
      <c r="A66" t="s">
        <v>73</v>
      </c>
      <c r="D66" s="22"/>
      <c r="F66" s="22"/>
      <c r="G66" s="8">
        <v>2</v>
      </c>
      <c r="H66" s="7">
        <f>SUM(H64:H65)</f>
        <v>100</v>
      </c>
    </row>
    <row r="67" spans="1:9" ht="18.75" x14ac:dyDescent="0.3">
      <c r="A67" s="36" t="s">
        <v>74</v>
      </c>
      <c r="D67" s="22"/>
      <c r="E67" t="s">
        <v>46</v>
      </c>
      <c r="F67" s="22"/>
      <c r="G67" s="10">
        <f>G66/60</f>
        <v>3.3333333333333333E-2</v>
      </c>
    </row>
    <row r="68" spans="1:9" x14ac:dyDescent="0.25">
      <c r="D68" s="22"/>
      <c r="F68" s="22"/>
      <c r="G68" s="10"/>
    </row>
    <row r="69" spans="1:9" ht="15.75" x14ac:dyDescent="0.25">
      <c r="A69" s="5" t="s">
        <v>75</v>
      </c>
      <c r="D69" s="22"/>
      <c r="F69" s="22"/>
      <c r="G69" s="10"/>
    </row>
    <row r="70" spans="1:9" ht="18.75" x14ac:dyDescent="0.3">
      <c r="A70" s="36" t="s">
        <v>76</v>
      </c>
      <c r="C70" t="s">
        <v>32</v>
      </c>
      <c r="D70" s="22"/>
      <c r="E70" t="s">
        <v>32</v>
      </c>
      <c r="F70" s="22"/>
      <c r="G70" s="10"/>
    </row>
    <row r="71" spans="1:9" x14ac:dyDescent="0.25">
      <c r="D71" s="20"/>
      <c r="F71" s="20"/>
      <c r="G71" s="10"/>
      <c r="H71" s="7">
        <v>0</v>
      </c>
    </row>
    <row r="72" spans="1:9" x14ac:dyDescent="0.25">
      <c r="D72" s="22"/>
      <c r="F72" s="23"/>
    </row>
    <row r="73" spans="1:9" x14ac:dyDescent="0.25">
      <c r="D73" s="21"/>
      <c r="F73" s="21"/>
    </row>
    <row r="74" spans="1:9" x14ac:dyDescent="0.25">
      <c r="D74" s="23"/>
      <c r="F74" s="21"/>
      <c r="G74" s="10">
        <f>SUM(G60,G20,G50,G47,G67,G42,G34,G28,G17)</f>
        <v>0.6333333333333333</v>
      </c>
    </row>
    <row r="75" spans="1:9" ht="21" x14ac:dyDescent="0.35">
      <c r="A75" s="16" t="s">
        <v>77</v>
      </c>
      <c r="B75" s="19" t="s">
        <v>78</v>
      </c>
      <c r="D75" s="23"/>
      <c r="F75" s="21"/>
      <c r="G75" s="14">
        <f>100%-G74</f>
        <v>0.3666666666666667</v>
      </c>
    </row>
    <row r="76" spans="1:9" x14ac:dyDescent="0.25">
      <c r="A76" s="16" t="s">
        <v>79</v>
      </c>
      <c r="D76" s="23"/>
      <c r="F76" s="21"/>
      <c r="G76" s="32">
        <f>SUM(G74:G75)</f>
        <v>1</v>
      </c>
    </row>
    <row r="78" spans="1:9" x14ac:dyDescent="0.25">
      <c r="D78" s="21"/>
      <c r="F78" s="21"/>
      <c r="I78" s="12"/>
    </row>
    <row r="79" spans="1:9" ht="21" x14ac:dyDescent="0.35">
      <c r="A79" s="33" t="s">
        <v>80</v>
      </c>
      <c r="C79" t="s">
        <v>81</v>
      </c>
      <c r="D79" s="21"/>
      <c r="F79" s="21"/>
      <c r="I79" s="12"/>
    </row>
    <row r="80" spans="1:9" ht="15.75" x14ac:dyDescent="0.25">
      <c r="A80" s="5"/>
      <c r="D80" s="21"/>
      <c r="F80" s="21"/>
      <c r="I80" s="12"/>
    </row>
    <row r="81" spans="1:9" ht="21" x14ac:dyDescent="0.35">
      <c r="A81" s="33" t="s">
        <v>82</v>
      </c>
      <c r="D81" s="21"/>
      <c r="F81" s="21"/>
      <c r="I81" s="12"/>
    </row>
    <row r="82" spans="1:9" x14ac:dyDescent="0.25">
      <c r="B82" s="18" t="s">
        <v>83</v>
      </c>
      <c r="D82" s="21"/>
      <c r="E82" s="1"/>
      <c r="F82" s="21"/>
      <c r="I82" s="12"/>
    </row>
    <row r="83" spans="1:9" x14ac:dyDescent="0.25">
      <c r="B83" s="8" t="s">
        <v>84</v>
      </c>
      <c r="D83" s="21"/>
      <c r="E83" s="1"/>
      <c r="F83" s="21"/>
      <c r="I83" s="12"/>
    </row>
    <row r="84" spans="1:9" x14ac:dyDescent="0.25">
      <c r="B84" t="s">
        <v>17</v>
      </c>
      <c r="D84" s="21"/>
      <c r="E84" s="1"/>
      <c r="F84" s="21"/>
      <c r="I84" s="12"/>
    </row>
    <row r="85" spans="1:9" ht="18.75" x14ac:dyDescent="0.3">
      <c r="A85" s="38" t="s">
        <v>85</v>
      </c>
      <c r="B85" s="12"/>
      <c r="C85" s="12"/>
      <c r="D85" s="12"/>
      <c r="E85" s="2"/>
      <c r="F85" s="21"/>
      <c r="I85" s="12"/>
    </row>
    <row r="86" spans="1:9" ht="18.75" x14ac:dyDescent="0.3">
      <c r="A86" s="37" t="s">
        <v>86</v>
      </c>
      <c r="B86" s="12"/>
      <c r="C86" s="12"/>
      <c r="D86" s="12"/>
      <c r="E86" s="2"/>
      <c r="F86" s="21"/>
      <c r="I86" s="12"/>
    </row>
    <row r="87" spans="1:9" x14ac:dyDescent="0.25">
      <c r="A87" s="8" t="s">
        <v>18</v>
      </c>
      <c r="B87" t="s">
        <v>90</v>
      </c>
      <c r="D87" s="21" t="s">
        <v>32</v>
      </c>
      <c r="E87" s="28" t="s">
        <v>32</v>
      </c>
      <c r="F87" s="21"/>
      <c r="I87" s="12"/>
    </row>
    <row r="88" spans="1:9" x14ac:dyDescent="0.25">
      <c r="A88" s="8"/>
      <c r="B88" t="s">
        <v>91</v>
      </c>
      <c r="D88" s="21" t="s">
        <v>32</v>
      </c>
      <c r="E88" s="28" t="s">
        <v>32</v>
      </c>
      <c r="F88" s="21"/>
    </row>
    <row r="89" spans="1:9" x14ac:dyDescent="0.25">
      <c r="B89" t="s">
        <v>92</v>
      </c>
      <c r="D89" s="21" t="s">
        <v>32</v>
      </c>
      <c r="E89" s="28" t="s">
        <v>32</v>
      </c>
      <c r="F89" s="21"/>
    </row>
    <row r="90" spans="1:9" x14ac:dyDescent="0.25">
      <c r="A90" s="8" t="s">
        <v>20</v>
      </c>
      <c r="D90" s="21"/>
      <c r="F90" s="21"/>
    </row>
    <row r="91" spans="1:9" x14ac:dyDescent="0.25">
      <c r="A91" s="13" t="s">
        <v>87</v>
      </c>
      <c r="B91" s="12"/>
      <c r="D91" s="21"/>
      <c r="F91" s="21"/>
    </row>
    <row r="92" spans="1:9" x14ac:dyDescent="0.25">
      <c r="A92" s="29" t="s">
        <v>88</v>
      </c>
      <c r="B92" s="30"/>
      <c r="D92" s="21"/>
      <c r="F92" s="21"/>
    </row>
    <row r="93" spans="1:9" x14ac:dyDescent="0.25">
      <c r="D93" s="21"/>
      <c r="F93" s="21"/>
    </row>
    <row r="94" spans="1:9" x14ac:dyDescent="0.25">
      <c r="D94" s="21"/>
      <c r="F94" s="21"/>
    </row>
    <row r="95" spans="1:9" x14ac:dyDescent="0.25">
      <c r="D95" s="21"/>
      <c r="F95" s="21"/>
    </row>
    <row r="96" spans="1:9" x14ac:dyDescent="0.25">
      <c r="D96" s="21"/>
      <c r="F96" s="21"/>
    </row>
    <row r="97" spans="4:6" x14ac:dyDescent="0.25">
      <c r="D97" s="21"/>
      <c r="F97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Claeys</dc:creator>
  <cp:lastModifiedBy>Rita Cuypers</cp:lastModifiedBy>
  <dcterms:created xsi:type="dcterms:W3CDTF">2023-09-20T10:28:13Z</dcterms:created>
  <dcterms:modified xsi:type="dcterms:W3CDTF">2023-10-23T15:33:03Z</dcterms:modified>
</cp:coreProperties>
</file>